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1"/>
  </bookViews>
  <sheets>
    <sheet name="Лист1" sheetId="1" r:id="rId1"/>
    <sheet name="Проект на бюджет" sheetId="2" r:id="rId2"/>
    <sheet name="Лист3" sheetId="3" r:id="rId3"/>
  </sheets>
  <definedNames>
    <definedName name="_xlnm.Print_Titles" localSheetId="0">Лист1!$6:$6</definedName>
  </definedNames>
  <calcPr calcId="144525"/>
</workbook>
</file>

<file path=xl/calcChain.xml><?xml version="1.0" encoding="utf-8"?>
<calcChain xmlns="http://schemas.openxmlformats.org/spreadsheetml/2006/main">
  <c r="C17" i="2" l="1"/>
  <c r="C12" i="2" s="1"/>
  <c r="C11" i="2" s="1"/>
  <c r="C24" i="2" s="1"/>
  <c r="C6" i="2"/>
  <c r="C13" i="2"/>
  <c r="C8" i="1"/>
  <c r="D8" i="1"/>
  <c r="C7" i="1"/>
  <c r="D7" i="1"/>
  <c r="E14" i="1" l="1"/>
  <c r="E11" i="1"/>
  <c r="E18" i="1" l="1"/>
  <c r="E8" i="1" l="1"/>
  <c r="E7" i="1" s="1"/>
  <c r="E27" i="1" l="1"/>
  <c r="E28" i="1" s="1"/>
</calcChain>
</file>

<file path=xl/sharedStrings.xml><?xml version="1.0" encoding="utf-8"?>
<sst xmlns="http://schemas.openxmlformats.org/spreadsheetml/2006/main" count="90" uniqueCount="79">
  <si>
    <t>№ ПО РЕД</t>
  </si>
  <si>
    <t>ВИД РАЗХОД</t>
  </si>
  <si>
    <t>СУМА</t>
  </si>
  <si>
    <t>ПЕРСОНАЛ</t>
  </si>
  <si>
    <t>ОСИГУРОВКИ</t>
  </si>
  <si>
    <t>РАБОТНИ ЗАПЛАТИ СЛУЖИТЕЛИ</t>
  </si>
  <si>
    <t>-Главен секретар</t>
  </si>
  <si>
    <t>-В и К екперт</t>
  </si>
  <si>
    <t>ИЗДРЪЖКА</t>
  </si>
  <si>
    <t>РЕМОНТНИ ДЕЙНОСТИ</t>
  </si>
  <si>
    <t>КОМАНДИРОВКИ</t>
  </si>
  <si>
    <t>КАНЦЕЛАРСКИ МАТЕРИАЛИ</t>
  </si>
  <si>
    <t>ТЕЛЕФОНИ</t>
  </si>
  <si>
    <t>ИНТЕРНЕТ</t>
  </si>
  <si>
    <t>ЗА 2015 ГОДИНА</t>
  </si>
  <si>
    <t>ПРОЕКТ НА БЮДЖЕТ</t>
  </si>
  <si>
    <t xml:space="preserve">ВНОСКА НА ДЪРЖАВАТА - 35% ОТ БЮДЖЕТА </t>
  </si>
  <si>
    <t>ГОДИШЕН РАЗМЕР</t>
  </si>
  <si>
    <t>ДРУГИ ВЪНШНИ УСЛУГИ</t>
  </si>
  <si>
    <t>-Финансист</t>
  </si>
  <si>
    <t>ГРАЖДАНСКИ ДОГОВОРИ</t>
  </si>
  <si>
    <t>Изготвил:</t>
  </si>
  <si>
    <t>Директор дирекция АПОФУС:</t>
  </si>
  <si>
    <t>Директор дирекция АКРРДС:</t>
  </si>
  <si>
    <t>други</t>
  </si>
  <si>
    <t>1.2.</t>
  </si>
  <si>
    <t>1.1.</t>
  </si>
  <si>
    <t>2.1.</t>
  </si>
  <si>
    <t>2.2.</t>
  </si>
  <si>
    <t>2.3.</t>
  </si>
  <si>
    <t>2.4.</t>
  </si>
  <si>
    <t>2.5.</t>
  </si>
  <si>
    <t>2.6.</t>
  </si>
  <si>
    <t>2.7.</t>
  </si>
  <si>
    <t>3.1.</t>
  </si>
  <si>
    <t>II. </t>
  </si>
  <si>
    <t>РАЗХОДИ - ВСИЧКО</t>
  </si>
  <si>
    <t xml:space="preserve"> 1.</t>
  </si>
  <si>
    <t xml:space="preserve"> Текущи разходи</t>
  </si>
  <si>
    <t xml:space="preserve"> 2.</t>
  </si>
  <si>
    <t>I. </t>
  </si>
  <si>
    <t xml:space="preserve">Персонал, други възнаграждения и плащания на персонал, задължителни осигурителни вноски от работодателя </t>
  </si>
  <si>
    <t>ПРИХОДИ - ВСИЧКО</t>
  </si>
  <si>
    <t>1.</t>
  </si>
  <si>
    <t>3.</t>
  </si>
  <si>
    <t>4.</t>
  </si>
  <si>
    <t>IV.</t>
  </si>
  <si>
    <t>Издръжка, в т.ч.:</t>
  </si>
  <si>
    <t xml:space="preserve">   - материали</t>
  </si>
  <si>
    <t xml:space="preserve">   - консумативи (вода, горива и ел.енергия, топлоенергия и др.)</t>
  </si>
  <si>
    <t xml:space="preserve">   - разходи за външни услуги</t>
  </si>
  <si>
    <t xml:space="preserve">   - разходи за командировка</t>
  </si>
  <si>
    <t xml:space="preserve">   - други разходи, некласифицирани другаде</t>
  </si>
  <si>
    <t xml:space="preserve">   - задължителни осигурителни вноски от работодатели</t>
  </si>
  <si>
    <t xml:space="preserve">ФИНАНСИРАНЕ </t>
  </si>
  <si>
    <t>Депозити и средства по сметки – нето (+/-)</t>
  </si>
  <si>
    <t>Наличност в края на периода  (-)</t>
  </si>
  <si>
    <t>III.</t>
  </si>
  <si>
    <t>Наличност в началото на периода  (+)</t>
  </si>
  <si>
    <t>ОБЩО СРЕДСТВА ЗА 2015 ГОДИНА НЕОБХОДИМИ КАТО БЮДЖЕТНО САЛДО (+/-)        (І. - ІІ.)</t>
  </si>
  <si>
    <t>Финансиране на текущата дейност от държавата - средства осигурени от бюджета на МРР, съгл. чл. 198в, ал. 13 от ЗВ</t>
  </si>
  <si>
    <t>Финансиране на текущата дейност от Общините - осигурени от бюджетите на съответните Общини съобразно процентното съотношение на гласовете им, , съгл. чл. 198в, ал. 13 от ЗВ</t>
  </si>
  <si>
    <t>ГОДИШЕН РАЗМЕР В ЛЕВА</t>
  </si>
  <si>
    <t>Дарения от физически или юридически лица, както и от международни финансови институции, фондове и програми</t>
  </si>
  <si>
    <t>Други приходи, вкл. и предвидени в нормативни актове</t>
  </si>
  <si>
    <t xml:space="preserve">   - заплати и възнаграждения за персонала, нает по трудови правоотношения</t>
  </si>
  <si>
    <t xml:space="preserve">   - други  възнаграждения и плащания за персонала (гр.договори и др.)</t>
  </si>
  <si>
    <t xml:space="preserve">   - разходи за застраховки на ДМА (офисно обзавеждане и оборудване)</t>
  </si>
  <si>
    <t>Съгласувано с:</t>
  </si>
  <si>
    <t>НА АСОЦИАЦИЯ ПО В И К НА ОБОСОБЕНАТА ТЕРИТОРИЯ - ЛОВЕЧ</t>
  </si>
  <si>
    <t>ОБСЛУЖВАНА ОТ ВиК АД ЛОВЕЧ</t>
  </si>
  <si>
    <t xml:space="preserve">ОБСЛУЖВАНА ОТ ВиК АД Ловеч </t>
  </si>
  <si>
    <t>ОБЩО НЕОБХОДИМИ СРЕДСТВА ЗА 2015 Г.</t>
  </si>
  <si>
    <t>КОНСУМАТИВИ /ЕЛ.ЕНЕРГИЯ, ВОДА, 
ТОПЛОЕНЕРГИЯ, АСАНСЬОР/</t>
  </si>
  <si>
    <t xml:space="preserve">               Христина Ганкова, счетоводител в дирекция АПОФУС</t>
  </si>
  <si>
    <t xml:space="preserve">                Светла Маринова, директор дирекция АПОФУС</t>
  </si>
  <si>
    <t xml:space="preserve">                  /Хр.Ганкова/</t>
  </si>
  <si>
    <t>/Светла Маринова/</t>
  </si>
  <si>
    <t>/Поля Върбанова/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</si>
</sst>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л_в"/>
    <numFmt numFmtId="165" formatCode="#,##0.00\ &quot;лв&quot;"/>
  </numFmts>
  <fonts count="1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Hebar"/>
      <charset val="204"/>
    </font>
    <font>
      <i/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name val="Times New Roman CYR"/>
    </font>
    <font>
      <b/>
      <sz val="10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53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/>
    <xf numFmtId="0" fontId="2" fillId="0" borderId="1" xfId="0" applyFont="1" applyBorder="1"/>
    <xf numFmtId="0" fontId="1" fillId="0" borderId="1" xfId="0" applyFont="1" applyBorder="1" applyAlignment="1">
      <alignment horizontal="left" vertical="center" wrapText="1"/>
    </xf>
    <xf numFmtId="9" fontId="1" fillId="0" borderId="1" xfId="0" applyNumberFormat="1" applyFont="1" applyBorder="1"/>
    <xf numFmtId="0" fontId="3" fillId="0" borderId="1" xfId="0" applyFont="1" applyBorder="1"/>
    <xf numFmtId="49" fontId="3" fillId="0" borderId="1" xfId="0" applyNumberFormat="1" applyFont="1" applyBorder="1"/>
    <xf numFmtId="0" fontId="2" fillId="0" borderId="0" xfId="0" applyFont="1"/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6" fontId="1" fillId="0" borderId="1" xfId="0" applyNumberFormat="1" applyFont="1" applyBorder="1" applyAlignment="1">
      <alignment horizontal="left"/>
    </xf>
    <xf numFmtId="16" fontId="1" fillId="0" borderId="0" xfId="0" applyNumberFormat="1" applyFont="1" applyBorder="1" applyAlignment="1">
      <alignment horizontal="left"/>
    </xf>
    <xf numFmtId="9" fontId="1" fillId="0" borderId="0" xfId="0" applyNumberFormat="1" applyFont="1" applyBorder="1"/>
    <xf numFmtId="0" fontId="1" fillId="0" borderId="0" xfId="0" applyFont="1" applyBorder="1"/>
    <xf numFmtId="2" fontId="4" fillId="0" borderId="0" xfId="0" applyNumberFormat="1" applyFont="1" applyBorder="1"/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2" fillId="2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0" xfId="0" applyFont="1"/>
    <xf numFmtId="0" fontId="14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/>
    <xf numFmtId="2" fontId="1" fillId="0" borderId="1" xfId="0" applyNumberFormat="1" applyFont="1" applyBorder="1" applyAlignment="1"/>
    <xf numFmtId="164" fontId="1" fillId="0" borderId="1" xfId="0" applyNumberFormat="1" applyFont="1" applyBorder="1" applyAlignment="1"/>
    <xf numFmtId="0" fontId="1" fillId="0" borderId="1" xfId="0" applyFont="1" applyBorder="1" applyAlignment="1"/>
    <xf numFmtId="164" fontId="6" fillId="0" borderId="1" xfId="0" applyNumberFormat="1" applyFont="1" applyBorder="1" applyAlignment="1"/>
    <xf numFmtId="165" fontId="9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horizontal="right"/>
    </xf>
    <xf numFmtId="165" fontId="15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</cellXfs>
  <cellStyles count="2">
    <cellStyle name="Normal" xfId="0" builtinId="0"/>
    <cellStyle name="Normal_EBK_PROJECT_2001-last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8" workbookViewId="0">
      <selection activeCell="C31" sqref="C31"/>
    </sheetView>
  </sheetViews>
  <sheetFormatPr defaultRowHeight="15"/>
  <cols>
    <col min="1" max="1" width="5.140625" style="1" bestFit="1" customWidth="1"/>
    <col min="2" max="2" width="50.42578125" style="1" bestFit="1" customWidth="1"/>
    <col min="3" max="3" width="12.7109375" style="1" customWidth="1"/>
    <col min="4" max="4" width="17" style="1" customWidth="1"/>
    <col min="5" max="5" width="15.5703125" style="1" customWidth="1"/>
    <col min="6" max="16384" width="9.140625" style="1"/>
  </cols>
  <sheetData>
    <row r="1" spans="1:5">
      <c r="A1" s="50" t="s">
        <v>15</v>
      </c>
      <c r="B1" s="50"/>
      <c r="C1" s="50"/>
      <c r="D1" s="50"/>
      <c r="E1" s="50"/>
    </row>
    <row r="2" spans="1:5">
      <c r="A2" s="50" t="s">
        <v>14</v>
      </c>
      <c r="B2" s="50"/>
      <c r="C2" s="50"/>
      <c r="D2" s="50"/>
      <c r="E2" s="50"/>
    </row>
    <row r="3" spans="1:5">
      <c r="A3" s="50" t="s">
        <v>69</v>
      </c>
      <c r="B3" s="50"/>
      <c r="C3" s="50"/>
      <c r="D3" s="50"/>
      <c r="E3" s="50"/>
    </row>
    <row r="4" spans="1:5">
      <c r="A4" s="50" t="s">
        <v>70</v>
      </c>
      <c r="B4" s="50"/>
      <c r="C4" s="50"/>
      <c r="D4" s="50"/>
      <c r="E4" s="50"/>
    </row>
    <row r="6" spans="1:5" ht="42.75">
      <c r="A6" s="3" t="s">
        <v>0</v>
      </c>
      <c r="B6" s="3" t="s">
        <v>1</v>
      </c>
      <c r="C6" s="3" t="s">
        <v>2</v>
      </c>
      <c r="D6" s="3" t="s">
        <v>4</v>
      </c>
      <c r="E6" s="3" t="s">
        <v>17</v>
      </c>
    </row>
    <row r="7" spans="1:5">
      <c r="A7" s="11">
        <v>1</v>
      </c>
      <c r="B7" s="5" t="s">
        <v>3</v>
      </c>
      <c r="C7" s="39">
        <f>C8+C14</f>
        <v>14400</v>
      </c>
      <c r="D7" s="38">
        <f>D8+D14</f>
        <v>2181.9</v>
      </c>
      <c r="E7" s="39">
        <f>E8+E14</f>
        <v>16581.900000000001</v>
      </c>
    </row>
    <row r="8" spans="1:5">
      <c r="A8" s="12" t="s">
        <v>26</v>
      </c>
      <c r="B8" s="8" t="s">
        <v>5</v>
      </c>
      <c r="C8" s="39">
        <f>SUM(C9:C13)</f>
        <v>8400</v>
      </c>
      <c r="D8" s="38">
        <f>SUM(D9:D13)</f>
        <v>1520.4</v>
      </c>
      <c r="E8" s="39">
        <f>SUM(E9:E13)</f>
        <v>9920.4</v>
      </c>
    </row>
    <row r="9" spans="1:5">
      <c r="A9" s="12"/>
      <c r="B9" s="4" t="s">
        <v>6</v>
      </c>
      <c r="C9" s="40"/>
      <c r="D9" s="40"/>
      <c r="E9" s="41"/>
    </row>
    <row r="10" spans="1:5">
      <c r="A10" s="12"/>
      <c r="B10" s="4" t="s">
        <v>19</v>
      </c>
      <c r="C10" s="40"/>
      <c r="D10" s="40"/>
      <c r="E10" s="41"/>
    </row>
    <row r="11" spans="1:5">
      <c r="A11" s="12"/>
      <c r="B11" s="4" t="s">
        <v>7</v>
      </c>
      <c r="C11" s="37">
        <v>8400</v>
      </c>
      <c r="D11" s="37">
        <v>1520.4</v>
      </c>
      <c r="E11" s="41">
        <f>SUM(C11:D11)</f>
        <v>9920.4</v>
      </c>
    </row>
    <row r="12" spans="1:5">
      <c r="A12" s="12"/>
      <c r="B12" s="4" t="s">
        <v>24</v>
      </c>
      <c r="C12" s="40"/>
      <c r="D12" s="40"/>
      <c r="E12" s="41"/>
    </row>
    <row r="13" spans="1:5">
      <c r="A13" s="12"/>
      <c r="B13" s="4"/>
      <c r="C13" s="40"/>
      <c r="D13" s="40"/>
      <c r="E13" s="41"/>
    </row>
    <row r="14" spans="1:5">
      <c r="A14" s="12" t="s">
        <v>25</v>
      </c>
      <c r="B14" s="9" t="s">
        <v>20</v>
      </c>
      <c r="C14" s="37">
        <v>6000</v>
      </c>
      <c r="D14" s="37">
        <v>661.5</v>
      </c>
      <c r="E14" s="41">
        <f>SUM(C14:D14)</f>
        <v>6661.5</v>
      </c>
    </row>
    <row r="15" spans="1:5">
      <c r="A15" s="12"/>
      <c r="B15" s="4"/>
      <c r="C15" s="40"/>
      <c r="D15" s="40"/>
      <c r="E15" s="41"/>
    </row>
    <row r="16" spans="1:5">
      <c r="A16" s="12"/>
      <c r="B16" s="4"/>
      <c r="C16" s="40"/>
      <c r="D16" s="40"/>
      <c r="E16" s="41"/>
    </row>
    <row r="17" spans="1:5">
      <c r="A17" s="12"/>
      <c r="B17" s="2"/>
      <c r="C17" s="40"/>
      <c r="D17" s="40"/>
      <c r="E17" s="41"/>
    </row>
    <row r="18" spans="1:5">
      <c r="A18" s="11">
        <v>2</v>
      </c>
      <c r="B18" s="5" t="s">
        <v>8</v>
      </c>
      <c r="C18" s="40"/>
      <c r="D18" s="40"/>
      <c r="E18" s="39">
        <f>SUM(E19:E25)</f>
        <v>11989.529999999999</v>
      </c>
    </row>
    <row r="19" spans="1:5" ht="30">
      <c r="A19" s="12" t="s">
        <v>27</v>
      </c>
      <c r="B19" s="6" t="s">
        <v>73</v>
      </c>
      <c r="C19" s="42"/>
      <c r="D19" s="42"/>
      <c r="E19" s="41">
        <v>4260</v>
      </c>
    </row>
    <row r="20" spans="1:5">
      <c r="A20" s="12" t="s">
        <v>28</v>
      </c>
      <c r="B20" s="2" t="s">
        <v>9</v>
      </c>
      <c r="C20" s="42"/>
      <c r="D20" s="42"/>
      <c r="E20" s="41"/>
    </row>
    <row r="21" spans="1:5">
      <c r="A21" s="12" t="s">
        <v>29</v>
      </c>
      <c r="B21" s="2" t="s">
        <v>10</v>
      </c>
      <c r="C21" s="42"/>
      <c r="D21" s="42"/>
      <c r="E21" s="41">
        <v>2273.4499999999998</v>
      </c>
    </row>
    <row r="22" spans="1:5">
      <c r="A22" s="12" t="s">
        <v>30</v>
      </c>
      <c r="B22" s="2" t="s">
        <v>11</v>
      </c>
      <c r="C22" s="42"/>
      <c r="D22" s="42"/>
      <c r="E22" s="41">
        <v>600</v>
      </c>
    </row>
    <row r="23" spans="1:5">
      <c r="A23" s="12" t="s">
        <v>31</v>
      </c>
      <c r="B23" s="2" t="s">
        <v>12</v>
      </c>
      <c r="C23" s="42"/>
      <c r="D23" s="42"/>
      <c r="E23" s="41">
        <v>1365.12</v>
      </c>
    </row>
    <row r="24" spans="1:5">
      <c r="A24" s="12" t="s">
        <v>32</v>
      </c>
      <c r="B24" s="2" t="s">
        <v>13</v>
      </c>
      <c r="C24" s="42"/>
      <c r="D24" s="42"/>
      <c r="E24" s="41"/>
    </row>
    <row r="25" spans="1:5">
      <c r="A25" s="12" t="s">
        <v>33</v>
      </c>
      <c r="B25" s="2" t="s">
        <v>18</v>
      </c>
      <c r="C25" s="42"/>
      <c r="D25" s="42"/>
      <c r="E25" s="41">
        <v>3490.96</v>
      </c>
    </row>
    <row r="26" spans="1:5">
      <c r="A26" s="12"/>
      <c r="B26" s="2"/>
      <c r="C26" s="42"/>
      <c r="D26" s="42"/>
      <c r="E26" s="41"/>
    </row>
    <row r="27" spans="1:5">
      <c r="A27" s="11">
        <v>3</v>
      </c>
      <c r="B27" s="5" t="s">
        <v>72</v>
      </c>
      <c r="C27" s="42"/>
      <c r="D27" s="42"/>
      <c r="E27" s="39">
        <f>E7+E18</f>
        <v>28571.43</v>
      </c>
    </row>
    <row r="28" spans="1:5" ht="15.75">
      <c r="A28" s="13" t="s">
        <v>34</v>
      </c>
      <c r="B28" s="7" t="s">
        <v>16</v>
      </c>
      <c r="C28" s="42"/>
      <c r="D28" s="42"/>
      <c r="E28" s="43">
        <f>E27*35%</f>
        <v>10000.0005</v>
      </c>
    </row>
    <row r="29" spans="1:5" ht="19.5">
      <c r="A29" s="14"/>
      <c r="B29" s="15"/>
      <c r="C29" s="16"/>
      <c r="D29" s="16"/>
      <c r="E29" s="17"/>
    </row>
    <row r="30" spans="1:5" ht="19.5">
      <c r="A30" s="14"/>
      <c r="B30" s="15"/>
      <c r="C30" s="16"/>
      <c r="D30" s="16"/>
      <c r="E30" s="17"/>
    </row>
    <row r="31" spans="1:5" ht="19.5">
      <c r="A31" s="14"/>
      <c r="B31" s="15"/>
      <c r="C31" s="16"/>
      <c r="D31" s="16"/>
      <c r="E31" s="17"/>
    </row>
    <row r="32" spans="1:5" ht="19.5">
      <c r="A32" s="14"/>
      <c r="B32" s="15"/>
      <c r="C32" s="16"/>
      <c r="D32" s="16"/>
      <c r="E32" s="17"/>
    </row>
    <row r="34" spans="2:5">
      <c r="B34" s="10" t="s">
        <v>21</v>
      </c>
      <c r="C34" s="10" t="s">
        <v>22</v>
      </c>
    </row>
    <row r="35" spans="2:5">
      <c r="B35" s="1" t="s">
        <v>76</v>
      </c>
      <c r="D35" s="52" t="s">
        <v>77</v>
      </c>
      <c r="E35" s="52"/>
    </row>
    <row r="37" spans="2:5">
      <c r="C37" s="10" t="s">
        <v>23</v>
      </c>
    </row>
    <row r="38" spans="2:5">
      <c r="D38" s="52" t="s">
        <v>78</v>
      </c>
      <c r="E38" s="52"/>
    </row>
  </sheetData>
  <mergeCells count="6">
    <mergeCell ref="D38:E38"/>
    <mergeCell ref="A1:E1"/>
    <mergeCell ref="A3:E3"/>
    <mergeCell ref="A4:E4"/>
    <mergeCell ref="A2:E2"/>
    <mergeCell ref="D35:E35"/>
  </mergeCells>
  <pageMargins left="0.11811023622047245" right="0.11811023622047245" top="0.35433070866141736" bottom="0.35433070866141736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topLeftCell="A3" workbookViewId="0">
      <selection activeCell="B32" sqref="B32"/>
    </sheetView>
  </sheetViews>
  <sheetFormatPr defaultRowHeight="15"/>
  <cols>
    <col min="1" max="1" width="4.85546875" style="1" customWidth="1"/>
    <col min="2" max="2" width="112.85546875" style="1" customWidth="1"/>
    <col min="3" max="3" width="20" style="1" customWidth="1"/>
    <col min="4" max="4" width="22.85546875" style="1" customWidth="1"/>
    <col min="5" max="16384" width="9.140625" style="1"/>
  </cols>
  <sheetData>
    <row r="1" spans="1:3">
      <c r="A1" s="50" t="s">
        <v>15</v>
      </c>
      <c r="B1" s="50"/>
      <c r="C1" s="50"/>
    </row>
    <row r="2" spans="1:3">
      <c r="A2" s="50" t="s">
        <v>14</v>
      </c>
      <c r="B2" s="50"/>
      <c r="C2" s="50"/>
    </row>
    <row r="3" spans="1:3">
      <c r="A3" s="50" t="s">
        <v>69</v>
      </c>
      <c r="B3" s="50"/>
      <c r="C3" s="50"/>
    </row>
    <row r="4" spans="1:3">
      <c r="A4" s="50" t="s">
        <v>71</v>
      </c>
      <c r="B4" s="50"/>
      <c r="C4" s="50"/>
    </row>
    <row r="5" spans="1:3" s="35" customFormat="1" ht="25.5">
      <c r="A5" s="36" t="s">
        <v>0</v>
      </c>
      <c r="B5" s="34" t="s">
        <v>1</v>
      </c>
      <c r="C5" s="34" t="s">
        <v>62</v>
      </c>
    </row>
    <row r="6" spans="1:3" ht="18.75">
      <c r="A6" s="20" t="s">
        <v>40</v>
      </c>
      <c r="B6" s="32" t="s">
        <v>42</v>
      </c>
      <c r="C6" s="44">
        <f>SUM(C7+C8+C9+C10)</f>
        <v>28571.43</v>
      </c>
    </row>
    <row r="7" spans="1:3" ht="22.5" customHeight="1">
      <c r="A7" s="21" t="s">
        <v>43</v>
      </c>
      <c r="B7" s="26" t="s">
        <v>60</v>
      </c>
      <c r="C7" s="45">
        <v>10000</v>
      </c>
    </row>
    <row r="8" spans="1:3" ht="30">
      <c r="A8" s="21" t="s">
        <v>39</v>
      </c>
      <c r="B8" s="26" t="s">
        <v>61</v>
      </c>
      <c r="C8" s="45">
        <v>18571.43</v>
      </c>
    </row>
    <row r="9" spans="1:3" ht="17.25" customHeight="1">
      <c r="A9" s="22" t="s">
        <v>44</v>
      </c>
      <c r="B9" s="26" t="s">
        <v>63</v>
      </c>
      <c r="C9" s="45"/>
    </row>
    <row r="10" spans="1:3" ht="15.75">
      <c r="A10" s="22" t="s">
        <v>45</v>
      </c>
      <c r="B10" s="26" t="s">
        <v>64</v>
      </c>
      <c r="C10" s="45"/>
    </row>
    <row r="11" spans="1:3" ht="18.75">
      <c r="A11" s="20" t="s">
        <v>35</v>
      </c>
      <c r="B11" s="32" t="s">
        <v>36</v>
      </c>
      <c r="C11" s="44">
        <f>C12</f>
        <v>28571.43</v>
      </c>
    </row>
    <row r="12" spans="1:3" ht="15.75">
      <c r="A12" s="18" t="s">
        <v>37</v>
      </c>
      <c r="B12" s="26" t="s">
        <v>38</v>
      </c>
      <c r="C12" s="46">
        <f>C13+C17</f>
        <v>28571.43</v>
      </c>
    </row>
    <row r="13" spans="1:3" ht="17.25" customHeight="1">
      <c r="A13" s="18" t="s">
        <v>26</v>
      </c>
      <c r="B13" s="26" t="s">
        <v>41</v>
      </c>
      <c r="C13" s="49">
        <f>SUM(C14+C15+C16)</f>
        <v>16581.900000000001</v>
      </c>
    </row>
    <row r="14" spans="1:3">
      <c r="A14" s="24"/>
      <c r="B14" s="27" t="s">
        <v>65</v>
      </c>
      <c r="C14" s="48">
        <v>8400</v>
      </c>
    </row>
    <row r="15" spans="1:3">
      <c r="A15" s="25"/>
      <c r="B15" s="27" t="s">
        <v>66</v>
      </c>
      <c r="C15" s="48">
        <v>6000</v>
      </c>
    </row>
    <row r="16" spans="1:3">
      <c r="A16" s="25"/>
      <c r="B16" s="28" t="s">
        <v>53</v>
      </c>
      <c r="C16" s="48">
        <v>2181.9</v>
      </c>
    </row>
    <row r="17" spans="1:3" ht="15.75">
      <c r="A17" s="18" t="s">
        <v>25</v>
      </c>
      <c r="B17" s="29" t="s">
        <v>47</v>
      </c>
      <c r="C17" s="49">
        <f>SUM(C18:C23)</f>
        <v>11989.529999999999</v>
      </c>
    </row>
    <row r="18" spans="1:3" ht="17.25" customHeight="1">
      <c r="A18" s="24"/>
      <c r="B18" s="30" t="s">
        <v>48</v>
      </c>
      <c r="C18" s="48">
        <v>600</v>
      </c>
    </row>
    <row r="19" spans="1:3" ht="17.25" customHeight="1">
      <c r="A19" s="24"/>
      <c r="B19" s="30" t="s">
        <v>49</v>
      </c>
      <c r="C19" s="48">
        <v>4260</v>
      </c>
    </row>
    <row r="20" spans="1:3" ht="17.25" customHeight="1">
      <c r="A20" s="24"/>
      <c r="B20" s="31" t="s">
        <v>50</v>
      </c>
      <c r="C20" s="48">
        <v>3136.08</v>
      </c>
    </row>
    <row r="21" spans="1:3">
      <c r="A21" s="24"/>
      <c r="B21" s="30" t="s">
        <v>51</v>
      </c>
      <c r="C21" s="48">
        <v>2273.4499999999998</v>
      </c>
    </row>
    <row r="22" spans="1:3">
      <c r="A22" s="24"/>
      <c r="B22" s="31" t="s">
        <v>67</v>
      </c>
      <c r="C22" s="48">
        <v>200</v>
      </c>
    </row>
    <row r="23" spans="1:3">
      <c r="A23" s="24"/>
      <c r="B23" s="30" t="s">
        <v>52</v>
      </c>
      <c r="C23" s="48">
        <v>1520</v>
      </c>
    </row>
    <row r="24" spans="1:3" ht="18.75">
      <c r="A24" s="23" t="s">
        <v>57</v>
      </c>
      <c r="B24" s="33" t="s">
        <v>59</v>
      </c>
      <c r="C24" s="44">
        <f>C11-C6</f>
        <v>0</v>
      </c>
    </row>
    <row r="25" spans="1:3" ht="18.75">
      <c r="A25" s="19" t="s">
        <v>46</v>
      </c>
      <c r="B25" s="32" t="s">
        <v>54</v>
      </c>
      <c r="C25" s="44"/>
    </row>
    <row r="26" spans="1:3" ht="15.75">
      <c r="A26" s="18" t="s">
        <v>43</v>
      </c>
      <c r="B26" s="26" t="s">
        <v>55</v>
      </c>
      <c r="C26" s="46">
        <v>0</v>
      </c>
    </row>
    <row r="27" spans="1:3" ht="15.75">
      <c r="A27" s="18" t="s">
        <v>26</v>
      </c>
      <c r="B27" s="26" t="s">
        <v>58</v>
      </c>
      <c r="C27" s="47">
        <v>0</v>
      </c>
    </row>
    <row r="28" spans="1:3" ht="15.75">
      <c r="A28" s="18" t="s">
        <v>25</v>
      </c>
      <c r="B28" s="26" t="s">
        <v>56</v>
      </c>
      <c r="C28" s="47">
        <v>0</v>
      </c>
    </row>
    <row r="29" spans="1:3" ht="11.25" customHeight="1">
      <c r="A29" s="14"/>
      <c r="B29" s="15"/>
      <c r="C29" s="17"/>
    </row>
    <row r="30" spans="1:3" ht="19.5">
      <c r="A30" s="14"/>
      <c r="B30" s="15" t="s">
        <v>68</v>
      </c>
      <c r="C30" s="17"/>
    </row>
    <row r="31" spans="1:3" ht="19.5">
      <c r="A31" s="14"/>
      <c r="B31" s="51" t="s">
        <v>75</v>
      </c>
      <c r="C31" s="17"/>
    </row>
    <row r="33" spans="2:2">
      <c r="B33" s="1" t="s">
        <v>21</v>
      </c>
    </row>
    <row r="34" spans="2:2">
      <c r="B34" s="51" t="s">
        <v>74</v>
      </c>
    </row>
  </sheetData>
  <mergeCells count="4">
    <mergeCell ref="A1:C1"/>
    <mergeCell ref="A2:C2"/>
    <mergeCell ref="A3:C3"/>
    <mergeCell ref="A4:C4"/>
  </mergeCells>
  <pageMargins left="0" right="0" top="0" bottom="0" header="0.11811023622047245" footer="0.118110236220472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Лист1</vt:lpstr>
      <vt:lpstr>Проект на бюджет</vt:lpstr>
      <vt:lpstr>Лист3</vt:lpstr>
      <vt:lpstr>Лист1!Print_Titles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2014-10-30T09:09:33Z</dcterms:modified>
</cp:coreProperties>
</file>